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<sst xmlns="http://schemas.openxmlformats.org/spreadsheetml/2006/main" count="176" uniqueCount="168">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</sst>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128401993777</v>
      </c>
      <c r="C5" s="22">
        <f>C6+C9+C13+C24+C27+C35</f>
        <v>147927663448</v>
      </c>
    </row>
    <row r="6" spans="1:3" ht="12">
      <c r="A6" s="2" t="s">
        <v>3</v>
      </c>
      <c r="B6" s="19">
        <f>B7+B8</f>
        <v>18179599803</v>
      </c>
      <c r="C6" s="19">
        <f>C7+C8</f>
        <v>10160225224</v>
      </c>
    </row>
    <row r="7" spans="1:3" ht="12">
      <c r="A7" s="3" t="s">
        <v>4</v>
      </c>
      <c r="B7" s="20">
        <v>18179599803</v>
      </c>
      <c r="C7" s="20">
        <v>10160225224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58400944018</v>
      </c>
      <c r="C13" s="19">
        <f>C14+C17+C18+C19+C20+C21+C22+C23</f>
        <v>48754548300</v>
      </c>
    </row>
    <row r="14" spans="1:3" ht="12">
      <c r="A14" s="5" t="s">
        <v>8</v>
      </c>
      <c r="B14" s="20">
        <v>96493017019</v>
      </c>
      <c r="C14" s="20">
        <v>86365330479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1532004712</v>
      </c>
      <c r="C17" s="20">
        <v>2064908000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105730101</v>
      </c>
      <c r="C21" s="20">
        <v>54117635</v>
      </c>
    </row>
    <row r="22" spans="1:3" ht="12">
      <c r="A22" s="6" t="s">
        <v>54</v>
      </c>
      <c r="B22" s="20">
        <v>-39729807814</v>
      </c>
      <c r="C22" s="20">
        <v>-39729807814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49877763174</v>
      </c>
      <c r="C24" s="19">
        <f>C25+C26</f>
        <v>84775619969</v>
      </c>
    </row>
    <row r="25" spans="1:3" ht="12">
      <c r="A25" s="6" t="s">
        <v>56</v>
      </c>
      <c r="B25" s="20">
        <v>49877763174</v>
      </c>
      <c r="C25" s="20">
        <v>84775619969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1943686782</v>
      </c>
      <c r="C27" s="19">
        <f>C28+C31+C32+C33+C34</f>
        <v>4237269955</v>
      </c>
    </row>
    <row r="28" spans="1:3" s="21" customFormat="1" ht="12">
      <c r="A28" s="5" t="s">
        <v>14</v>
      </c>
      <c r="B28" s="20">
        <v>132086000</v>
      </c>
      <c r="C28" s="20">
        <v>202845169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1811600782</v>
      </c>
      <c r="C31" s="20">
        <v>4034424786</v>
      </c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42861610202</v>
      </c>
      <c r="C38" s="19">
        <f>C39+C49+C59+C62+C65+C71</f>
        <v>40438383723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34224514895</v>
      </c>
      <c r="C49" s="19">
        <f>C50+C53+C56</f>
        <v>35279461216</v>
      </c>
    </row>
    <row r="50" spans="1:3" ht="12">
      <c r="A50" s="7" t="s">
        <v>26</v>
      </c>
      <c r="B50" s="19">
        <f>B51+B52</f>
        <v>14541417975</v>
      </c>
      <c r="C50" s="19">
        <f>C51+C52</f>
        <v>15596364296</v>
      </c>
    </row>
    <row r="51" spans="1:3" ht="12.75">
      <c r="A51" s="13" t="s">
        <v>29</v>
      </c>
      <c r="B51" s="20">
        <v>51828657025</v>
      </c>
      <c r="C51" s="20">
        <v>51413805207</v>
      </c>
    </row>
    <row r="52" spans="1:3" ht="12.75">
      <c r="A52" s="13" t="s">
        <v>68</v>
      </c>
      <c r="B52" s="20">
        <v>-37287239050</v>
      </c>
      <c r="C52" s="20">
        <v>-35817440911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19683096920</v>
      </c>
      <c r="C56" s="19">
        <f>C57+C58</f>
        <v>19683096920</v>
      </c>
    </row>
    <row r="57" spans="1:3" ht="12.75">
      <c r="A57" s="13" t="s">
        <v>29</v>
      </c>
      <c r="B57" s="20">
        <v>19683096920</v>
      </c>
      <c r="C57" s="20">
        <v>19683096920</v>
      </c>
    </row>
    <row r="58" spans="1:3" ht="12.75">
      <c r="A58" s="13" t="s">
        <v>70</v>
      </c>
      <c r="B58" s="20"/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4849222710</v>
      </c>
      <c r="C62" s="19">
        <f>C63+C64</f>
        <v>1194195655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4849222710</v>
      </c>
      <c r="C64" s="20">
        <v>1194195655</v>
      </c>
    </row>
    <row r="65" spans="1:3" ht="12">
      <c r="A65" s="7" t="s">
        <v>30</v>
      </c>
      <c r="B65" s="19">
        <f>B66+B67+B68+B69+B70</f>
        <v>500000000</v>
      </c>
      <c r="C65" s="19">
        <f>C66+C67+C68+C69+C70</f>
        <v>500000000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500000000</v>
      </c>
      <c r="C68" s="20">
        <v>500000000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3287872597</v>
      </c>
      <c r="C71" s="19">
        <f>C72+C73+C74+C75</f>
        <v>3464726852</v>
      </c>
    </row>
    <row r="72" spans="1:3" ht="12">
      <c r="A72" s="6" t="s">
        <v>78</v>
      </c>
      <c r="B72" s="20">
        <v>3287872597</v>
      </c>
      <c r="C72" s="20">
        <v>3464726852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171263603979</v>
      </c>
      <c r="C77" s="19">
        <f>C5+C38</f>
        <v>188366047171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102200587472</v>
      </c>
      <c r="C79" s="19">
        <f>C80+C102</f>
        <v>118140616938</v>
      </c>
    </row>
    <row r="80" spans="1:3" ht="12">
      <c r="A80" s="4" t="s">
        <v>34</v>
      </c>
      <c r="B80" s="19">
        <f>B81+B84+B85+B86+B87+B88+B89+B90+B91+B93+B94+B95+B96+B97+B98</f>
        <v>99092087472</v>
      </c>
      <c r="C80" s="19">
        <f>C81+C84+C85+C86+C87+C88+C89+C90+C91+C93+C94+C95+C96+C97+C98</f>
        <v>118128616938</v>
      </c>
    </row>
    <row r="81" spans="1:3" s="21" customFormat="1" ht="12">
      <c r="A81" s="5" t="s">
        <v>88</v>
      </c>
      <c r="B81" s="20">
        <v>5889385612</v>
      </c>
      <c r="C81" s="20">
        <v>61224157225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1213192405</v>
      </c>
      <c r="C84" s="20">
        <v>64224597</v>
      </c>
    </row>
    <row r="85" spans="1:3" ht="12">
      <c r="A85" s="6" t="s">
        <v>85</v>
      </c>
      <c r="B85" s="20">
        <v>760568468</v>
      </c>
      <c r="C85" s="20">
        <v>680324539</v>
      </c>
    </row>
    <row r="86" spans="1:3" ht="12">
      <c r="A86" s="6" t="s">
        <v>86</v>
      </c>
      <c r="B86" s="20">
        <v>2108865286</v>
      </c>
      <c r="C86" s="20">
        <v>2695517990</v>
      </c>
    </row>
    <row r="87" spans="1:3" ht="12">
      <c r="A87" s="6" t="s">
        <v>87</v>
      </c>
      <c r="B87" s="20">
        <v>238863018</v>
      </c>
      <c r="C87" s="20">
        <v>696658754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378569442</v>
      </c>
      <c r="C91" s="20">
        <v>409364586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87102765806</v>
      </c>
      <c r="C93" s="20">
        <v>49922181812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1399877435</v>
      </c>
      <c r="C95" s="20">
        <v>2436187435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3108500000</v>
      </c>
      <c r="C102" s="19">
        <f>SUM(C103:C115)</f>
        <v>12000000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>
        <v>12000000</v>
      </c>
    </row>
    <row r="110" spans="1:3" ht="12">
      <c r="A110" s="9" t="s">
        <v>107</v>
      </c>
      <c r="B110" s="20">
        <v>3108500000</v>
      </c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68980172440</v>
      </c>
      <c r="C116" s="19">
        <f>C117</f>
        <v>70102676709</v>
      </c>
    </row>
    <row r="117" spans="1:3" ht="12">
      <c r="A117" s="7" t="s">
        <v>39</v>
      </c>
      <c r="B117" s="19">
        <f>B118+B121+B122+B123+B124+B125+B126+B127+B128+B129+B130+B133+B134</f>
        <v>68980172440</v>
      </c>
      <c r="C117" s="19">
        <f>C118+C121+C122+C123+C124+C125+C126+C127+C128+C129+C130+C133+C134</f>
        <v>70102676709</v>
      </c>
    </row>
    <row r="118" spans="1:3" ht="12">
      <c r="A118" s="7" t="s">
        <v>40</v>
      </c>
      <c r="B118" s="19">
        <f>B119+B120</f>
        <v>56025900000</v>
      </c>
      <c r="C118" s="19">
        <f>C119+C120</f>
        <v>56025900000</v>
      </c>
    </row>
    <row r="119" spans="1:3" ht="12">
      <c r="A119" s="16" t="s">
        <v>114</v>
      </c>
      <c r="B119" s="20">
        <v>56025900000</v>
      </c>
      <c r="C119" s="20">
        <v>56025900000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90000000</v>
      </c>
      <c r="C121" s="20">
        <v>90000000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12025870209</v>
      </c>
      <c r="C127" s="20">
        <v>12016201513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838402231</v>
      </c>
      <c r="C130" s="19">
        <f>C131+C132</f>
        <v>1970575196</v>
      </c>
    </row>
    <row r="131" spans="1:3" ht="12">
      <c r="A131" s="16" t="s">
        <v>123</v>
      </c>
      <c r="B131" s="20"/>
      <c r="C131" s="20"/>
    </row>
    <row r="132" spans="1:3" ht="12">
      <c r="A132" s="16" t="s">
        <v>124</v>
      </c>
      <c r="B132" s="20">
        <v>838402231</v>
      </c>
      <c r="C132" s="20">
        <v>1970575196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5" t="s">
        <v>164</v>
      </c>
      <c r="B135" s="19">
        <f>B136+B137</f>
        <v>82844067</v>
      </c>
      <c r="C135" s="19">
        <f>C136+C137</f>
        <v>122753524</v>
      </c>
    </row>
    <row r="136" spans="1:3" ht="12">
      <c r="A136" s="26" t="s">
        <v>165</v>
      </c>
      <c r="B136" s="20"/>
      <c r="C136" s="20"/>
    </row>
    <row r="137" spans="1:3" ht="12">
      <c r="A137" s="26" t="s">
        <v>166</v>
      </c>
      <c r="B137" s="20">
        <v>82844067</v>
      </c>
      <c r="C137" s="20">
        <v>122753524</v>
      </c>
    </row>
    <row r="138" spans="1:3" ht="12">
      <c r="A138" s="2" t="s">
        <v>43</v>
      </c>
      <c r="B138" s="19">
        <f>B79+B116+B135</f>
        <v>171263603979</v>
      </c>
      <c r="C138" s="19">
        <f>C79+C116+C135</f>
        <v>188366047171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3" t="s">
        <v>161</v>
      </c>
      <c r="B146" s="23"/>
      <c r="C146" s="23"/>
    </row>
    <row r="147" ht="12">
      <c r="A147" s="3"/>
    </row>
    <row r="148" spans="1:3" ht="12">
      <c r="A148" s="1" t="s">
        <v>137</v>
      </c>
      <c r="B148" s="24" t="s">
        <v>162</v>
      </c>
      <c r="C148" s="24" t="s">
        <v>163</v>
      </c>
    </row>
    <row r="149" spans="1:3" ht="12">
      <c r="A149" s="3" t="s">
        <v>138</v>
      </c>
      <c r="B149" s="20">
        <v>207277068800</v>
      </c>
      <c r="C149" s="20">
        <v>214264957474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207277068800</v>
      </c>
      <c r="C151" s="19">
        <f>C149-C150</f>
        <v>214264957474</v>
      </c>
    </row>
    <row r="152" spans="1:3" ht="12">
      <c r="A152" s="3" t="s">
        <v>141</v>
      </c>
      <c r="B152" s="20">
        <v>186040791016</v>
      </c>
      <c r="C152" s="20">
        <v>190258802330</v>
      </c>
    </row>
    <row r="153" spans="1:3" ht="12">
      <c r="A153" s="2" t="s">
        <v>142</v>
      </c>
      <c r="B153" s="19">
        <f>B151-B152</f>
        <v>21236277784</v>
      </c>
      <c r="C153" s="19">
        <f>C151-C152</f>
        <v>24006155144</v>
      </c>
    </row>
    <row r="154" spans="1:3" ht="12">
      <c r="A154" s="3" t="s">
        <v>143</v>
      </c>
      <c r="B154" s="20">
        <v>558970823</v>
      </c>
      <c r="C154" s="20">
        <v>13099782</v>
      </c>
    </row>
    <row r="155" spans="1:3" ht="12">
      <c r="A155" s="3" t="s">
        <v>144</v>
      </c>
      <c r="B155" s="20">
        <v>2638630149</v>
      </c>
      <c r="C155" s="20">
        <v>1091944837</v>
      </c>
    </row>
    <row r="156" spans="1:3" ht="12">
      <c r="A156" s="3" t="s">
        <v>145</v>
      </c>
      <c r="B156" s="20">
        <v>2638630149</v>
      </c>
      <c r="C156" s="20">
        <v>1091944837</v>
      </c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10587972593</v>
      </c>
      <c r="C158" s="20">
        <v>11398460260</v>
      </c>
    </row>
    <row r="159" spans="1:3" ht="12">
      <c r="A159" s="3" t="s">
        <v>148</v>
      </c>
      <c r="B159" s="20">
        <v>7411156936</v>
      </c>
      <c r="C159" s="20">
        <v>9246992021</v>
      </c>
    </row>
    <row r="160" spans="1:3" ht="12">
      <c r="A160" s="2" t="s">
        <v>149</v>
      </c>
      <c r="B160" s="19">
        <f>B153+B154-B155+B157-B158-B159</f>
        <v>1157488929</v>
      </c>
      <c r="C160" s="19">
        <f>C153+C154-C155+C157-C158-C159</f>
        <v>2281857808</v>
      </c>
    </row>
    <row r="161" spans="1:3" ht="12">
      <c r="A161" s="3" t="s">
        <v>150</v>
      </c>
      <c r="B161" s="20"/>
      <c r="C161" s="20">
        <v>130008000</v>
      </c>
    </row>
    <row r="162" spans="1:3" ht="12">
      <c r="A162" s="3" t="s">
        <v>151</v>
      </c>
      <c r="B162" s="20">
        <v>87828912</v>
      </c>
      <c r="C162" s="20">
        <v>127905804</v>
      </c>
    </row>
    <row r="163" spans="1:3" ht="12">
      <c r="A163" s="2" t="s">
        <v>152</v>
      </c>
      <c r="B163" s="19">
        <f>B161-B162</f>
        <v>-87828912</v>
      </c>
      <c r="C163" s="19">
        <f>C161-C162</f>
        <v>2102196</v>
      </c>
    </row>
    <row r="164" spans="1:3" ht="12">
      <c r="A164" s="2" t="s">
        <v>153</v>
      </c>
      <c r="B164" s="19">
        <f>B160+B163</f>
        <v>1069660017</v>
      </c>
      <c r="C164" s="19">
        <f>C160+C163</f>
        <v>2283960004</v>
      </c>
    </row>
    <row r="165" spans="1:3" ht="12">
      <c r="A165" s="3" t="s">
        <v>154</v>
      </c>
      <c r="B165" s="20">
        <v>231557786</v>
      </c>
      <c r="C165" s="20">
        <v>456792001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838102231</v>
      </c>
      <c r="C167" s="19">
        <f>C164-C165-C166</f>
        <v>1827168003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2017-10-04T03:27:19Z</dcterms:created>
  <dcterms:modified xsi:type="dcterms:W3CDTF">2017-10-04T03:40:27Z</dcterms:modified>
  <cp:category/>
  <cp:version/>
  <cp:contentType/>
  <cp:contentStatus/>
</cp:coreProperties>
</file>